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8665" windowHeight="12360"/>
  </bookViews>
  <sheets>
    <sheet name="dataExport1375719597277(1)" sheetId="1" r:id="rId1"/>
  </sheets>
  <definedNames>
    <definedName name="_xlnm.Print_Area" localSheetId="0">'dataExport1375719597277(1)'!$A$1:$BB$28</definedName>
    <definedName name="_xlnm.Print_Titles" localSheetId="0">'dataExport1375719597277(1)'!$A:$A</definedName>
  </definedNames>
  <calcPr calcId="0"/>
</workbook>
</file>

<file path=xl/calcChain.xml><?xml version="1.0" encoding="utf-8"?>
<calcChain xmlns="http://schemas.openxmlformats.org/spreadsheetml/2006/main">
  <c r="BB28" i="1"/>
  <c r="BB27"/>
  <c r="BA28"/>
  <c r="BA27"/>
  <c r="BB12"/>
  <c r="BA12"/>
  <c r="BB11"/>
  <c r="BA11"/>
  <c r="BB10"/>
  <c r="BA10"/>
  <c r="BA19"/>
  <c r="BA18"/>
  <c r="AV19"/>
  <c r="AU19"/>
  <c r="AT19"/>
  <c r="AS19"/>
  <c r="AR19"/>
  <c r="AQ19"/>
  <c r="AP19"/>
  <c r="AO19"/>
  <c r="AN19"/>
  <c r="AM19"/>
  <c r="AL19"/>
  <c r="AK19"/>
  <c r="AJ19"/>
  <c r="AI19"/>
  <c r="AH19"/>
  <c r="AG19"/>
  <c r="AF19"/>
  <c r="AE19"/>
  <c r="AD19"/>
  <c r="AC19"/>
  <c r="AB19"/>
  <c r="AA19"/>
  <c r="Z19"/>
  <c r="Y19"/>
  <c r="X19"/>
  <c r="W19"/>
  <c r="V19"/>
  <c r="U19"/>
  <c r="T19"/>
  <c r="AV18"/>
  <c r="AU18"/>
  <c r="AT18"/>
  <c r="AS18"/>
  <c r="AR18"/>
  <c r="AQ18"/>
  <c r="AP18"/>
  <c r="AO18"/>
  <c r="AN18"/>
  <c r="AM18"/>
  <c r="AL18"/>
  <c r="AK18"/>
  <c r="AJ18"/>
  <c r="AI18"/>
  <c r="AH18"/>
  <c r="AG18"/>
  <c r="AF18"/>
  <c r="AE18"/>
  <c r="AD18"/>
  <c r="AC18"/>
  <c r="AB18"/>
  <c r="AA18"/>
  <c r="Z18"/>
  <c r="Y18"/>
  <c r="X18"/>
  <c r="W18"/>
  <c r="V18"/>
  <c r="U18"/>
  <c r="T18"/>
  <c r="S19"/>
  <c r="S18"/>
</calcChain>
</file>

<file path=xl/sharedStrings.xml><?xml version="1.0" encoding="utf-8"?>
<sst xmlns="http://schemas.openxmlformats.org/spreadsheetml/2006/main" count="69" uniqueCount="23">
  <si>
    <t>Domestic -- Domestic -- Specialty Pharmaceuticals -- Promoted -- Oxycodone/APAP GR</t>
  </si>
  <si>
    <t xml:space="preserve"> </t>
  </si>
  <si>
    <t>Demand Plan</t>
  </si>
  <si>
    <t>Plan Revenue (USD)</t>
  </si>
  <si>
    <t>Plan Cost (USD)</t>
  </si>
  <si>
    <t>Plan Gross Margin (USD)</t>
  </si>
  <si>
    <t>ADJ REVENUE (USD)</t>
  </si>
  <si>
    <t>ADJ COST (USD)</t>
  </si>
  <si>
    <t>PLAN REVENUE ADJ (USD)</t>
  </si>
  <si>
    <t>PLAN COST ADJ (USD)</t>
  </si>
  <si>
    <t>PLAN GROSS MARGIN ADJ (USD)</t>
  </si>
  <si>
    <t>Prior Demand Plan</t>
  </si>
  <si>
    <t>PRIOR PLAN REVENUE GOAL ADJ (USD)</t>
  </si>
  <si>
    <t>PRIOR PLAN GROSS MARGIN GOAL ADJ (USD)</t>
  </si>
  <si>
    <t>Pharm Demand</t>
  </si>
  <si>
    <t>0</t>
  </si>
  <si>
    <t>SPC</t>
  </si>
  <si>
    <t>SM</t>
  </si>
  <si>
    <t>NS</t>
  </si>
  <si>
    <t>FY14</t>
  </si>
  <si>
    <t>RASPP</t>
  </si>
  <si>
    <t>CASPP</t>
  </si>
  <si>
    <t>FY15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</si>
</sst>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5" formatCode="_(* #,##0_);_(* \(#,##0\);_(* &quot;-&quot;??_);_(@_)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9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16" fontId="0" fillId="0" borderId="0" xfId="0" applyNumberFormat="1"/>
    <xf numFmtId="3" fontId="0" fillId="0" borderId="0" xfId="0" applyNumberFormat="1"/>
    <xf numFmtId="165" fontId="0" fillId="0" borderId="0" xfId="1" applyNumberFormat="1" applyFont="1"/>
    <xf numFmtId="165" fontId="0" fillId="0" borderId="0" xfId="0" applyNumberFormat="1"/>
    <xf numFmtId="0" fontId="0" fillId="33" borderId="0" xfId="0" applyFill="1"/>
    <xf numFmtId="165" fontId="0" fillId="33" borderId="0" xfId="1" applyNumberFormat="1" applyFont="1" applyFill="1"/>
    <xf numFmtId="165" fontId="0" fillId="33" borderId="0" xfId="0" applyNumberFormat="1" applyFill="1"/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D28"/>
  <sheetViews>
    <sheetView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P4" sqref="P4"/>
    </sheetView>
  </sheetViews>
  <sheetFormatPr defaultRowHeight="15"/>
  <cols>
    <col min="1" max="1" width="40.7109375" customWidth="1"/>
    <col min="2" max="2" width="7.140625" hidden="1" customWidth="1"/>
    <col min="3" max="3" width="7" hidden="1" customWidth="1"/>
    <col min="4" max="4" width="6.7109375" hidden="1" customWidth="1"/>
    <col min="5" max="5" width="7.28515625" hidden="1" customWidth="1"/>
    <col min="6" max="6" width="7" hidden="1" customWidth="1"/>
    <col min="7" max="7" width="6.5703125" hidden="1" customWidth="1"/>
    <col min="8" max="8" width="7" hidden="1" customWidth="1"/>
    <col min="9" max="9" width="7.140625" hidden="1" customWidth="1"/>
    <col min="10" max="10" width="6.85546875" hidden="1" customWidth="1"/>
    <col min="11" max="11" width="7.42578125" hidden="1" customWidth="1"/>
    <col min="12" max="12" width="6.7109375" hidden="1" customWidth="1"/>
    <col min="13" max="13" width="6.140625" hidden="1" customWidth="1"/>
    <col min="14" max="14" width="7.140625" hidden="1" customWidth="1"/>
    <col min="15" max="15" width="7" hidden="1" customWidth="1"/>
    <col min="16" max="16" width="7.140625" bestFit="1" customWidth="1"/>
    <col min="17" max="17" width="7.7109375" bestFit="1" customWidth="1"/>
    <col min="18" max="18" width="7.42578125" bestFit="1" customWidth="1"/>
    <col min="19" max="19" width="10.5703125" bestFit="1" customWidth="1"/>
    <col min="20" max="27" width="11.28515625" bestFit="1" customWidth="1"/>
    <col min="28" max="49" width="11.5703125" bestFit="1" customWidth="1"/>
    <col min="50" max="50" width="11.5703125" customWidth="1"/>
    <col min="51" max="51" width="3.42578125" customWidth="1"/>
    <col min="52" max="52" width="5.140625" customWidth="1"/>
    <col min="53" max="53" width="12.28515625" customWidth="1"/>
    <col min="54" max="55" width="12.5703125" customWidth="1"/>
    <col min="56" max="56" width="15.28515625" bestFit="1" customWidth="1"/>
  </cols>
  <sheetData>
    <row r="1" spans="1:54">
      <c r="A1" t="s">
        <v>0</v>
      </c>
    </row>
    <row r="2" spans="1:54">
      <c r="A2" t="s">
        <v>1</v>
      </c>
      <c r="B2">
        <v>-12</v>
      </c>
      <c r="C2">
        <v>-11</v>
      </c>
      <c r="D2">
        <v>-10</v>
      </c>
      <c r="E2">
        <v>-9</v>
      </c>
      <c r="F2">
        <v>-8</v>
      </c>
      <c r="G2">
        <v>-7</v>
      </c>
      <c r="H2">
        <v>-6</v>
      </c>
      <c r="I2">
        <v>-5</v>
      </c>
      <c r="J2">
        <v>-4</v>
      </c>
      <c r="K2">
        <v>-3</v>
      </c>
      <c r="L2">
        <v>-2</v>
      </c>
      <c r="M2">
        <v>-1</v>
      </c>
      <c r="N2">
        <v>1</v>
      </c>
      <c r="O2">
        <v>2</v>
      </c>
      <c r="P2">
        <v>3</v>
      </c>
      <c r="Q2">
        <v>4</v>
      </c>
      <c r="R2">
        <v>5</v>
      </c>
      <c r="S2">
        <v>6</v>
      </c>
      <c r="T2">
        <v>7</v>
      </c>
      <c r="U2">
        <v>8</v>
      </c>
      <c r="V2">
        <v>9</v>
      </c>
      <c r="W2">
        <v>10</v>
      </c>
      <c r="X2">
        <v>11</v>
      </c>
      <c r="Y2">
        <v>12</v>
      </c>
      <c r="Z2">
        <v>13</v>
      </c>
      <c r="AA2">
        <v>14</v>
      </c>
      <c r="AB2">
        <v>15</v>
      </c>
      <c r="AC2">
        <v>16</v>
      </c>
      <c r="AD2">
        <v>17</v>
      </c>
      <c r="AE2">
        <v>18</v>
      </c>
      <c r="AF2">
        <v>19</v>
      </c>
      <c r="AG2">
        <v>20</v>
      </c>
      <c r="AH2">
        <v>21</v>
      </c>
      <c r="AI2">
        <v>22</v>
      </c>
      <c r="AJ2">
        <v>23</v>
      </c>
      <c r="AK2">
        <v>24</v>
      </c>
      <c r="AL2">
        <v>25</v>
      </c>
      <c r="AM2">
        <v>26</v>
      </c>
      <c r="AN2">
        <v>27</v>
      </c>
      <c r="AO2">
        <v>28</v>
      </c>
      <c r="AP2">
        <v>29</v>
      </c>
      <c r="AQ2">
        <v>30</v>
      </c>
      <c r="AR2">
        <v>31</v>
      </c>
      <c r="AS2">
        <v>32</v>
      </c>
      <c r="AT2">
        <v>33</v>
      </c>
      <c r="AU2">
        <v>34</v>
      </c>
      <c r="AV2">
        <v>35</v>
      </c>
      <c r="AW2">
        <v>36</v>
      </c>
    </row>
    <row r="3" spans="1:54">
      <c r="A3" t="s">
        <v>1</v>
      </c>
      <c r="B3" s="1">
        <v>41498</v>
      </c>
      <c r="C3" s="1">
        <v>41529</v>
      </c>
      <c r="D3" s="1">
        <v>41559</v>
      </c>
      <c r="E3" s="1">
        <v>41590</v>
      </c>
      <c r="F3" s="1">
        <v>41620</v>
      </c>
      <c r="G3" s="1">
        <v>41287</v>
      </c>
      <c r="H3" s="1">
        <v>41318</v>
      </c>
      <c r="I3" s="1">
        <v>41346</v>
      </c>
      <c r="J3" s="1">
        <v>41377</v>
      </c>
      <c r="K3" s="1">
        <v>41407</v>
      </c>
      <c r="L3" s="1">
        <v>41438</v>
      </c>
      <c r="M3" s="1">
        <v>41468</v>
      </c>
      <c r="N3" s="1">
        <v>41499</v>
      </c>
      <c r="O3" s="1">
        <v>41530</v>
      </c>
      <c r="P3" s="1">
        <v>41560</v>
      </c>
      <c r="Q3" s="1">
        <v>41591</v>
      </c>
      <c r="R3" s="1">
        <v>41621</v>
      </c>
      <c r="S3" s="1">
        <v>41288</v>
      </c>
      <c r="T3" s="1">
        <v>41319</v>
      </c>
      <c r="U3" s="1">
        <v>41347</v>
      </c>
      <c r="V3" s="1">
        <v>41378</v>
      </c>
      <c r="W3" s="1">
        <v>41408</v>
      </c>
      <c r="X3" s="1">
        <v>41439</v>
      </c>
      <c r="Y3" s="1">
        <v>41469</v>
      </c>
      <c r="Z3" s="1">
        <v>41500</v>
      </c>
      <c r="AA3" s="1">
        <v>41531</v>
      </c>
      <c r="AB3" s="1">
        <v>41561</v>
      </c>
      <c r="AC3" s="1">
        <v>41592</v>
      </c>
      <c r="AD3" s="1">
        <v>41622</v>
      </c>
      <c r="AE3" s="1">
        <v>41289</v>
      </c>
      <c r="AF3" s="1">
        <v>41320</v>
      </c>
      <c r="AG3" s="1">
        <v>41348</v>
      </c>
      <c r="AH3" s="1">
        <v>41379</v>
      </c>
      <c r="AI3" s="1">
        <v>41409</v>
      </c>
      <c r="AJ3" s="1">
        <v>41440</v>
      </c>
      <c r="AK3" s="1">
        <v>41470</v>
      </c>
      <c r="AL3" s="1">
        <v>41501</v>
      </c>
      <c r="AM3" s="1">
        <v>41532</v>
      </c>
      <c r="AN3" s="1">
        <v>41562</v>
      </c>
      <c r="AO3" s="1">
        <v>41593</v>
      </c>
      <c r="AP3" s="1">
        <v>41623</v>
      </c>
      <c r="AQ3" s="1">
        <v>41290</v>
      </c>
      <c r="AR3" s="1">
        <v>41321</v>
      </c>
      <c r="AS3" s="1">
        <v>41349</v>
      </c>
      <c r="AT3" s="1">
        <v>41380</v>
      </c>
      <c r="AU3" s="1">
        <v>41410</v>
      </c>
      <c r="AV3" s="1">
        <v>41441</v>
      </c>
      <c r="AW3" s="1">
        <v>41471</v>
      </c>
    </row>
    <row r="4" spans="1:54">
      <c r="A4" t="s">
        <v>2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 s="2">
        <v>1326788</v>
      </c>
      <c r="T4" s="2">
        <v>2841201</v>
      </c>
      <c r="U4" s="2">
        <v>3993189</v>
      </c>
      <c r="V4" s="2">
        <v>4885622</v>
      </c>
      <c r="W4" s="2">
        <v>5594305</v>
      </c>
      <c r="X4" s="2">
        <v>6167806</v>
      </c>
      <c r="Y4" s="2">
        <v>6629523</v>
      </c>
      <c r="Z4" s="2">
        <v>6989205</v>
      </c>
      <c r="AA4" s="2">
        <v>7257526</v>
      </c>
      <c r="AB4" s="2">
        <v>7451108</v>
      </c>
      <c r="AC4" s="2">
        <v>7588565</v>
      </c>
      <c r="AD4" s="2">
        <v>7686000</v>
      </c>
      <c r="AE4" s="2">
        <v>7686000</v>
      </c>
      <c r="AF4" s="2">
        <v>7686000</v>
      </c>
      <c r="AG4" s="2">
        <v>7686000</v>
      </c>
      <c r="AH4" s="2">
        <v>7686000</v>
      </c>
      <c r="AI4" s="2">
        <v>7686000</v>
      </c>
      <c r="AJ4" s="2">
        <v>7686000</v>
      </c>
      <c r="AK4" s="2">
        <v>7686000</v>
      </c>
      <c r="AL4" s="2">
        <v>7686000</v>
      </c>
      <c r="AM4" s="2">
        <v>7686000</v>
      </c>
      <c r="AN4" s="2">
        <v>7686000</v>
      </c>
      <c r="AO4" s="2">
        <v>7686000</v>
      </c>
      <c r="AP4" s="2">
        <v>7686000</v>
      </c>
      <c r="AQ4" s="2">
        <v>7686000</v>
      </c>
      <c r="AR4" s="2">
        <v>7686000</v>
      </c>
      <c r="AS4" s="2">
        <v>7686000</v>
      </c>
      <c r="AT4" s="2">
        <v>7686000</v>
      </c>
      <c r="AU4" s="2">
        <v>7686000</v>
      </c>
      <c r="AV4" s="2">
        <v>7686000</v>
      </c>
      <c r="AW4" s="2">
        <v>7686000</v>
      </c>
    </row>
    <row r="5" spans="1:54">
      <c r="A5" t="s">
        <v>3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 s="2">
        <v>1857511</v>
      </c>
      <c r="T5" s="2">
        <v>3977698</v>
      </c>
      <c r="U5" s="2">
        <v>5590489</v>
      </c>
      <c r="V5" s="2">
        <v>6839900</v>
      </c>
      <c r="W5" s="2">
        <v>7832061</v>
      </c>
      <c r="X5" s="2">
        <v>8634965</v>
      </c>
      <c r="Y5" s="2">
        <v>9281372</v>
      </c>
      <c r="Z5" s="2">
        <v>9784929</v>
      </c>
      <c r="AA5" s="2">
        <v>10160580</v>
      </c>
      <c r="AB5" s="2">
        <v>10640182</v>
      </c>
      <c r="AC5" s="2">
        <v>10836471</v>
      </c>
      <c r="AD5" s="2">
        <v>10975608</v>
      </c>
      <c r="AE5" s="2">
        <v>10975608</v>
      </c>
      <c r="AF5" s="2">
        <v>10975608</v>
      </c>
      <c r="AG5" s="2">
        <v>10975608</v>
      </c>
      <c r="AH5" s="2">
        <v>10975608</v>
      </c>
      <c r="AI5" s="2">
        <v>10975608</v>
      </c>
      <c r="AJ5" s="2">
        <v>10975608</v>
      </c>
      <c r="AK5" s="2">
        <v>10975608</v>
      </c>
      <c r="AL5" s="2">
        <v>10975608</v>
      </c>
      <c r="AM5" s="2">
        <v>10975608</v>
      </c>
      <c r="AN5" s="2">
        <v>11185705</v>
      </c>
      <c r="AO5" s="2">
        <v>11185705</v>
      </c>
      <c r="AP5" s="2">
        <v>11185705</v>
      </c>
      <c r="AQ5" s="2">
        <v>11185705</v>
      </c>
      <c r="AR5" s="2">
        <v>11185705</v>
      </c>
      <c r="AS5" s="2">
        <v>11185705</v>
      </c>
      <c r="AT5" s="2">
        <v>11185705</v>
      </c>
      <c r="AU5" s="2">
        <v>11185705</v>
      </c>
      <c r="AV5" s="2">
        <v>11185705</v>
      </c>
      <c r="AW5" s="2">
        <v>11185705</v>
      </c>
    </row>
    <row r="6" spans="1:54">
      <c r="A6" t="s">
        <v>4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 s="2">
        <v>147340</v>
      </c>
      <c r="T6" s="2">
        <v>315515</v>
      </c>
      <c r="U6" s="2">
        <v>443444</v>
      </c>
      <c r="V6" s="2">
        <v>542548</v>
      </c>
      <c r="W6" s="2">
        <v>621248</v>
      </c>
      <c r="X6" s="2">
        <v>684935</v>
      </c>
      <c r="Y6" s="2">
        <v>736209</v>
      </c>
      <c r="Z6" s="2">
        <v>776151</v>
      </c>
      <c r="AA6" s="2">
        <v>805948</v>
      </c>
      <c r="AB6" s="2">
        <v>756764</v>
      </c>
      <c r="AC6" s="2">
        <v>770725</v>
      </c>
      <c r="AD6" s="2">
        <v>780621</v>
      </c>
      <c r="AE6" s="2">
        <v>780621</v>
      </c>
      <c r="AF6" s="2">
        <v>780621</v>
      </c>
      <c r="AG6" s="2">
        <v>780621</v>
      </c>
      <c r="AH6" s="2">
        <v>780621</v>
      </c>
      <c r="AI6" s="2">
        <v>780621</v>
      </c>
      <c r="AJ6" s="2">
        <v>780621</v>
      </c>
      <c r="AK6" s="2">
        <v>780621</v>
      </c>
      <c r="AL6" s="2">
        <v>780621</v>
      </c>
      <c r="AM6" s="2">
        <v>780621</v>
      </c>
      <c r="AN6" s="2">
        <v>780621</v>
      </c>
      <c r="AO6" s="2">
        <v>780621</v>
      </c>
      <c r="AP6" s="2">
        <v>780621</v>
      </c>
      <c r="AQ6" s="2">
        <v>780621</v>
      </c>
      <c r="AR6" s="2">
        <v>780621</v>
      </c>
      <c r="AS6" s="2">
        <v>780621</v>
      </c>
      <c r="AT6" s="2">
        <v>780621</v>
      </c>
      <c r="AU6" s="2">
        <v>780621</v>
      </c>
      <c r="AV6" s="2">
        <v>780621</v>
      </c>
      <c r="AW6" s="2">
        <v>780621</v>
      </c>
    </row>
    <row r="7" spans="1:54">
      <c r="A7" t="s">
        <v>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 s="2">
        <v>1710171</v>
      </c>
      <c r="T7" s="2">
        <v>3662183</v>
      </c>
      <c r="U7" s="2">
        <v>5147045</v>
      </c>
      <c r="V7" s="2">
        <v>6297352</v>
      </c>
      <c r="W7" s="2">
        <v>7210813</v>
      </c>
      <c r="X7" s="2">
        <v>7950031</v>
      </c>
      <c r="Y7" s="2">
        <v>8545163</v>
      </c>
      <c r="Z7" s="2">
        <v>9008778</v>
      </c>
      <c r="AA7" s="2">
        <v>9354632</v>
      </c>
      <c r="AB7" s="2">
        <v>9883418</v>
      </c>
      <c r="AC7" s="2">
        <v>10065746</v>
      </c>
      <c r="AD7" s="2">
        <v>10194987</v>
      </c>
      <c r="AE7" s="2">
        <v>10194987</v>
      </c>
      <c r="AF7" s="2">
        <v>10194987</v>
      </c>
      <c r="AG7" s="2">
        <v>10194987</v>
      </c>
      <c r="AH7" s="2">
        <v>10194987</v>
      </c>
      <c r="AI7" s="2">
        <v>10194987</v>
      </c>
      <c r="AJ7" s="2">
        <v>10194987</v>
      </c>
      <c r="AK7" s="2">
        <v>10194987</v>
      </c>
      <c r="AL7" s="2">
        <v>10194987</v>
      </c>
      <c r="AM7" s="2">
        <v>10194987</v>
      </c>
      <c r="AN7" s="2">
        <v>10405084</v>
      </c>
      <c r="AO7" s="2">
        <v>10405084</v>
      </c>
      <c r="AP7" s="2">
        <v>10405084</v>
      </c>
      <c r="AQ7" s="2">
        <v>10405084</v>
      </c>
      <c r="AR7" s="2">
        <v>10405084</v>
      </c>
      <c r="AS7" s="2">
        <v>10405084</v>
      </c>
      <c r="AT7" s="2">
        <v>10405084</v>
      </c>
      <c r="AU7" s="2">
        <v>10405084</v>
      </c>
      <c r="AV7" s="2">
        <v>10405084</v>
      </c>
      <c r="AW7" s="2">
        <v>10405084</v>
      </c>
    </row>
    <row r="8" spans="1:54">
      <c r="A8" t="s">
        <v>6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-520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</row>
    <row r="9" spans="1:54">
      <c r="A9" t="s">
        <v>7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BA9" t="s">
        <v>19</v>
      </c>
      <c r="BB9" t="s">
        <v>22</v>
      </c>
    </row>
    <row r="10" spans="1:54">
      <c r="A10" t="s">
        <v>8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 s="2">
        <v>1857511</v>
      </c>
      <c r="T10" s="2">
        <v>3977698</v>
      </c>
      <c r="U10" s="2">
        <v>5590489</v>
      </c>
      <c r="V10" s="2">
        <v>6839900</v>
      </c>
      <c r="W10" s="2">
        <v>7832061</v>
      </c>
      <c r="X10" s="2">
        <v>8634965</v>
      </c>
      <c r="Y10" s="2">
        <v>9281372</v>
      </c>
      <c r="Z10" s="2">
        <v>9784929</v>
      </c>
      <c r="AA10" s="2">
        <v>10160060</v>
      </c>
      <c r="AB10" s="2">
        <v>10640182</v>
      </c>
      <c r="AC10" s="2">
        <v>10836471</v>
      </c>
      <c r="AD10" s="2">
        <v>10975608</v>
      </c>
      <c r="AE10" s="2">
        <v>10975608</v>
      </c>
      <c r="AF10" s="2">
        <v>10975608</v>
      </c>
      <c r="AG10" s="2">
        <v>10975608</v>
      </c>
      <c r="AH10" s="2">
        <v>10975608</v>
      </c>
      <c r="AI10" s="2">
        <v>10975608</v>
      </c>
      <c r="AJ10" s="2">
        <v>10975608</v>
      </c>
      <c r="AK10" s="2">
        <v>10975608</v>
      </c>
      <c r="AL10" s="2">
        <v>10975608</v>
      </c>
      <c r="AM10" s="2">
        <v>10975608</v>
      </c>
      <c r="AN10" s="2">
        <v>11185705</v>
      </c>
      <c r="AO10" s="2">
        <v>11185705</v>
      </c>
      <c r="AP10" s="2">
        <v>11185705</v>
      </c>
      <c r="AQ10" s="2">
        <v>11185705</v>
      </c>
      <c r="AR10" s="2">
        <v>11185705</v>
      </c>
      <c r="AS10" s="2">
        <v>11185705</v>
      </c>
      <c r="AT10" s="2">
        <v>11185705</v>
      </c>
      <c r="AU10" s="2">
        <v>11185705</v>
      </c>
      <c r="AV10" s="2">
        <v>11185705</v>
      </c>
      <c r="AW10" s="2">
        <v>11185705</v>
      </c>
      <c r="BA10" s="4">
        <f>SUM(P10:AA10)</f>
        <v>63958985</v>
      </c>
      <c r="BB10" s="4">
        <f>SUM(AB10:AM10)</f>
        <v>131232733</v>
      </c>
    </row>
    <row r="11" spans="1:54">
      <c r="A11" t="s">
        <v>9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 s="2">
        <v>147340</v>
      </c>
      <c r="T11" s="2">
        <v>315515</v>
      </c>
      <c r="U11" s="2">
        <v>443444</v>
      </c>
      <c r="V11" s="2">
        <v>542548</v>
      </c>
      <c r="W11" s="2">
        <v>621248</v>
      </c>
      <c r="X11" s="2">
        <v>684935</v>
      </c>
      <c r="Y11" s="2">
        <v>736209</v>
      </c>
      <c r="Z11" s="2">
        <v>776151</v>
      </c>
      <c r="AA11" s="2">
        <v>805948</v>
      </c>
      <c r="AB11" s="2">
        <v>756764</v>
      </c>
      <c r="AC11" s="2">
        <v>770725</v>
      </c>
      <c r="AD11" s="2">
        <v>780621</v>
      </c>
      <c r="AE11" s="2">
        <v>780621</v>
      </c>
      <c r="AF11" s="2">
        <v>780621</v>
      </c>
      <c r="AG11" s="2">
        <v>780621</v>
      </c>
      <c r="AH11" s="2">
        <v>780621</v>
      </c>
      <c r="AI11" s="2">
        <v>780621</v>
      </c>
      <c r="AJ11" s="2">
        <v>780621</v>
      </c>
      <c r="AK11" s="2">
        <v>780621</v>
      </c>
      <c r="AL11" s="2">
        <v>780621</v>
      </c>
      <c r="AM11" s="2">
        <v>780621</v>
      </c>
      <c r="AN11" s="2">
        <v>780621</v>
      </c>
      <c r="AO11" s="2">
        <v>780621</v>
      </c>
      <c r="AP11" s="2">
        <v>780621</v>
      </c>
      <c r="AQ11" s="2">
        <v>780621</v>
      </c>
      <c r="AR11" s="2">
        <v>780621</v>
      </c>
      <c r="AS11" s="2">
        <v>780621</v>
      </c>
      <c r="AT11" s="2">
        <v>780621</v>
      </c>
      <c r="AU11" s="2">
        <v>780621</v>
      </c>
      <c r="AV11" s="2">
        <v>780621</v>
      </c>
      <c r="AW11" s="2">
        <v>780621</v>
      </c>
      <c r="BA11" s="4">
        <f t="shared" ref="BA11:BA12" si="0">SUM(P11:AA11)</f>
        <v>5073338</v>
      </c>
      <c r="BB11" s="4">
        <f t="shared" ref="BB11:BB12" si="1">SUM(AB11:AM11)</f>
        <v>9333699</v>
      </c>
    </row>
    <row r="12" spans="1:54">
      <c r="A12" t="s">
        <v>10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 s="2">
        <v>1710171</v>
      </c>
      <c r="T12" s="2">
        <v>3662183</v>
      </c>
      <c r="U12" s="2">
        <v>5147045</v>
      </c>
      <c r="V12" s="2">
        <v>6297352</v>
      </c>
      <c r="W12" s="2">
        <v>7210813</v>
      </c>
      <c r="X12" s="2">
        <v>7950031</v>
      </c>
      <c r="Y12" s="2">
        <v>8545163</v>
      </c>
      <c r="Z12" s="2">
        <v>9008778</v>
      </c>
      <c r="AA12" s="2">
        <v>9354112</v>
      </c>
      <c r="AB12" s="2">
        <v>9883418</v>
      </c>
      <c r="AC12" s="2">
        <v>10065746</v>
      </c>
      <c r="AD12" s="2">
        <v>10194987</v>
      </c>
      <c r="AE12" s="2">
        <v>10194987</v>
      </c>
      <c r="AF12" s="2">
        <v>10194987</v>
      </c>
      <c r="AG12" s="2">
        <v>10194987</v>
      </c>
      <c r="AH12" s="2">
        <v>10194987</v>
      </c>
      <c r="AI12" s="2">
        <v>10194987</v>
      </c>
      <c r="AJ12" s="2">
        <v>10194987</v>
      </c>
      <c r="AK12" s="2">
        <v>10194987</v>
      </c>
      <c r="AL12" s="2">
        <v>10194987</v>
      </c>
      <c r="AM12" s="2">
        <v>10194987</v>
      </c>
      <c r="AN12" s="2">
        <v>10405084</v>
      </c>
      <c r="AO12" s="2">
        <v>10405084</v>
      </c>
      <c r="AP12" s="2">
        <v>10405084</v>
      </c>
      <c r="AQ12" s="2">
        <v>10405084</v>
      </c>
      <c r="AR12" s="2">
        <v>10405084</v>
      </c>
      <c r="AS12" s="2">
        <v>10405084</v>
      </c>
      <c r="AT12" s="2">
        <v>10405084</v>
      </c>
      <c r="AU12" s="2">
        <v>10405084</v>
      </c>
      <c r="AV12" s="2">
        <v>10405084</v>
      </c>
      <c r="AW12" s="2">
        <v>10405084</v>
      </c>
      <c r="BA12" s="4">
        <f t="shared" si="0"/>
        <v>58885648</v>
      </c>
      <c r="BB12" s="4">
        <f t="shared" si="1"/>
        <v>121899034</v>
      </c>
    </row>
    <row r="13" spans="1:54">
      <c r="A13" t="s">
        <v>11</v>
      </c>
      <c r="B13" t="s">
        <v>1</v>
      </c>
      <c r="C13" t="s">
        <v>1</v>
      </c>
      <c r="D13" t="s">
        <v>1</v>
      </c>
      <c r="E13" t="s">
        <v>1</v>
      </c>
      <c r="F13" t="s">
        <v>1</v>
      </c>
      <c r="G13" t="s">
        <v>1</v>
      </c>
      <c r="H13" t="s">
        <v>1</v>
      </c>
      <c r="I13" t="s">
        <v>1</v>
      </c>
      <c r="J13" t="s">
        <v>1</v>
      </c>
      <c r="K13" t="s">
        <v>1</v>
      </c>
      <c r="L13" t="s">
        <v>1</v>
      </c>
      <c r="M13" t="s">
        <v>1</v>
      </c>
      <c r="N13">
        <v>0</v>
      </c>
      <c r="O13">
        <v>0</v>
      </c>
      <c r="P13">
        <v>0</v>
      </c>
      <c r="Q13">
        <v>0</v>
      </c>
      <c r="R13">
        <v>0</v>
      </c>
      <c r="S13" s="2">
        <v>1232660</v>
      </c>
      <c r="T13" s="2">
        <v>2660260</v>
      </c>
      <c r="U13" s="2">
        <v>3892660</v>
      </c>
      <c r="V13" s="2">
        <v>4817500</v>
      </c>
      <c r="W13" s="2">
        <v>4706260</v>
      </c>
      <c r="X13" s="2">
        <v>6257080</v>
      </c>
      <c r="Y13" s="2">
        <v>7253500</v>
      </c>
      <c r="Z13" s="2">
        <v>11816760</v>
      </c>
      <c r="AA13" s="2">
        <v>9837180</v>
      </c>
      <c r="AB13" s="2">
        <v>11946820</v>
      </c>
      <c r="AC13" s="2">
        <v>13020580</v>
      </c>
      <c r="AD13" s="2">
        <v>14095100</v>
      </c>
      <c r="AE13" s="2">
        <v>15295260</v>
      </c>
      <c r="AF13" s="2">
        <v>16495220</v>
      </c>
      <c r="AG13" s="2">
        <v>17695420</v>
      </c>
      <c r="AH13" s="2">
        <v>18878180</v>
      </c>
      <c r="AI13" s="2">
        <v>20061000</v>
      </c>
      <c r="AJ13" s="2">
        <v>21244160</v>
      </c>
      <c r="AK13" s="2">
        <v>21029740</v>
      </c>
      <c r="AL13" s="2">
        <v>22136560</v>
      </c>
      <c r="AM13" s="2">
        <v>23243280</v>
      </c>
      <c r="AN13" s="2">
        <v>24350100</v>
      </c>
      <c r="AO13" s="2">
        <v>25456780</v>
      </c>
      <c r="AP13" s="2">
        <v>26563640</v>
      </c>
      <c r="AQ13" s="2">
        <v>27670460</v>
      </c>
      <c r="AR13" s="2">
        <v>28776880</v>
      </c>
      <c r="AS13" s="2">
        <v>29883700</v>
      </c>
      <c r="AT13" s="2">
        <v>30990120</v>
      </c>
      <c r="AU13" s="2">
        <v>32097040</v>
      </c>
      <c r="AV13" s="2">
        <v>33203460</v>
      </c>
      <c r="AW13" t="s">
        <v>1</v>
      </c>
    </row>
    <row r="14" spans="1:54">
      <c r="A14" t="s">
        <v>12</v>
      </c>
      <c r="B14" t="s">
        <v>1</v>
      </c>
      <c r="C14" t="s">
        <v>1</v>
      </c>
      <c r="D14" t="s">
        <v>1</v>
      </c>
      <c r="E14" t="s">
        <v>1</v>
      </c>
      <c r="F14" t="s">
        <v>1</v>
      </c>
      <c r="G14" t="s">
        <v>1</v>
      </c>
      <c r="H14" t="s">
        <v>1</v>
      </c>
      <c r="I14" t="s">
        <v>1</v>
      </c>
      <c r="J14" t="s">
        <v>1</v>
      </c>
      <c r="K14" t="s">
        <v>1</v>
      </c>
      <c r="L14" t="s">
        <v>1</v>
      </c>
      <c r="M14" t="s">
        <v>1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 s="2">
        <v>6744529</v>
      </c>
      <c r="W14" s="2">
        <v>6588792</v>
      </c>
      <c r="X14" s="2">
        <v>8759950</v>
      </c>
      <c r="Y14" s="2">
        <v>10154944</v>
      </c>
      <c r="Z14" s="2">
        <v>16543535</v>
      </c>
      <c r="AA14" s="2">
        <v>13771591</v>
      </c>
      <c r="AB14" s="2">
        <v>17060131</v>
      </c>
      <c r="AC14" s="2">
        <v>18593466</v>
      </c>
      <c r="AD14" s="2">
        <v>20127887</v>
      </c>
      <c r="AE14" s="2">
        <v>21841723</v>
      </c>
      <c r="AF14" s="2">
        <v>23555273</v>
      </c>
      <c r="AG14" s="2">
        <v>25269166</v>
      </c>
      <c r="AH14" s="2">
        <v>26958154</v>
      </c>
      <c r="AI14" s="2">
        <v>28647228</v>
      </c>
      <c r="AJ14" s="2">
        <v>30336788</v>
      </c>
      <c r="AK14" s="2">
        <v>30030595</v>
      </c>
      <c r="AL14" s="2">
        <v>31611140</v>
      </c>
      <c r="AM14" s="2">
        <v>33221176</v>
      </c>
      <c r="AN14" s="2">
        <v>35437626</v>
      </c>
      <c r="AO14" s="2">
        <v>37048219</v>
      </c>
      <c r="AP14" s="2">
        <v>38659075</v>
      </c>
      <c r="AQ14" s="2">
        <v>40269872</v>
      </c>
      <c r="AR14" s="2">
        <v>41880087</v>
      </c>
      <c r="AS14" s="2">
        <v>43490884</v>
      </c>
      <c r="AT14" s="2">
        <v>45101099</v>
      </c>
      <c r="AU14" s="2">
        <v>46712042</v>
      </c>
      <c r="AV14" s="2">
        <v>48322257</v>
      </c>
      <c r="AW14" t="s">
        <v>1</v>
      </c>
    </row>
    <row r="15" spans="1:54">
      <c r="A15" t="s">
        <v>13</v>
      </c>
      <c r="B15" t="s">
        <v>1</v>
      </c>
      <c r="C15" t="s">
        <v>1</v>
      </c>
      <c r="D15" t="s">
        <v>1</v>
      </c>
      <c r="E15" t="s">
        <v>1</v>
      </c>
      <c r="F15" t="s">
        <v>1</v>
      </c>
      <c r="G15" t="s">
        <v>1</v>
      </c>
      <c r="H15" t="s">
        <v>1</v>
      </c>
      <c r="I15" t="s">
        <v>1</v>
      </c>
      <c r="J15" t="s">
        <v>1</v>
      </c>
      <c r="K15" t="s">
        <v>1</v>
      </c>
      <c r="L15" t="s">
        <v>1</v>
      </c>
      <c r="M15" t="s">
        <v>1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 s="2">
        <v>-160148</v>
      </c>
      <c r="U15" s="2">
        <v>-428193</v>
      </c>
      <c r="V15" s="2">
        <v>6209546</v>
      </c>
      <c r="W15" s="2">
        <v>6066162</v>
      </c>
      <c r="X15" s="2">
        <v>8065101</v>
      </c>
      <c r="Y15" s="2">
        <v>9349442</v>
      </c>
      <c r="Z15" s="2">
        <v>15231284</v>
      </c>
      <c r="AA15" s="2">
        <v>12679172</v>
      </c>
      <c r="AB15" s="2">
        <v>15846764</v>
      </c>
      <c r="AC15" s="2">
        <v>17271044</v>
      </c>
      <c r="AD15" s="2">
        <v>18696333</v>
      </c>
      <c r="AE15" s="2">
        <v>20288275</v>
      </c>
      <c r="AF15" s="2">
        <v>21879953</v>
      </c>
      <c r="AG15" s="2">
        <v>23471948</v>
      </c>
      <c r="AH15" s="2">
        <v>25040811</v>
      </c>
      <c r="AI15" s="2">
        <v>26609753</v>
      </c>
      <c r="AJ15" s="2">
        <v>28179146</v>
      </c>
      <c r="AK15" s="2">
        <v>27894730</v>
      </c>
      <c r="AL15" s="2">
        <v>29362863</v>
      </c>
      <c r="AM15" s="2">
        <v>30860496</v>
      </c>
      <c r="AN15" s="2">
        <v>33160551</v>
      </c>
      <c r="AO15" s="2">
        <v>34667654</v>
      </c>
      <c r="AP15" s="2">
        <v>36175002</v>
      </c>
      <c r="AQ15" s="2">
        <v>37682297</v>
      </c>
      <c r="AR15" s="2">
        <v>39189046</v>
      </c>
      <c r="AS15" s="2">
        <v>40696340</v>
      </c>
      <c r="AT15" s="2">
        <v>42203089</v>
      </c>
      <c r="AU15" s="2">
        <v>43710455</v>
      </c>
      <c r="AV15" s="2">
        <v>45217202</v>
      </c>
      <c r="AW15" t="s">
        <v>1</v>
      </c>
    </row>
    <row r="16" spans="1:54"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</row>
    <row r="17" spans="1:56"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BA17" t="s">
        <v>19</v>
      </c>
      <c r="BB17" t="s">
        <v>22</v>
      </c>
    </row>
    <row r="18" spans="1:56">
      <c r="A18" s="5" t="s">
        <v>20</v>
      </c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6">
        <f>S23-S10</f>
        <v>-40857.770000000251</v>
      </c>
      <c r="T18" s="6">
        <f t="shared" ref="T18:AV18" si="2">T23-T10</f>
        <v>-2524375.62</v>
      </c>
      <c r="U18" s="6">
        <f t="shared" si="2"/>
        <v>-3701169.37</v>
      </c>
      <c r="V18" s="6">
        <f t="shared" si="2"/>
        <v>-4572716.08</v>
      </c>
      <c r="W18" s="6">
        <f t="shared" si="2"/>
        <v>-4998081.57</v>
      </c>
      <c r="X18" s="6">
        <f t="shared" si="2"/>
        <v>-5092490.2300000004</v>
      </c>
      <c r="Y18" s="6">
        <f t="shared" si="2"/>
        <v>-4676155.22</v>
      </c>
      <c r="Z18" s="6">
        <f t="shared" si="2"/>
        <v>-3572492.0399999991</v>
      </c>
      <c r="AA18" s="6">
        <f t="shared" si="2"/>
        <v>-1780002.1099999994</v>
      </c>
      <c r="AB18" s="6">
        <f t="shared" si="2"/>
        <v>0.17999999970197678</v>
      </c>
      <c r="AC18" s="6">
        <f t="shared" si="2"/>
        <v>-0.64999999850988388</v>
      </c>
      <c r="AD18" s="6">
        <f t="shared" si="2"/>
        <v>0</v>
      </c>
      <c r="AE18" s="6">
        <f t="shared" si="2"/>
        <v>0</v>
      </c>
      <c r="AF18" s="6">
        <f t="shared" si="2"/>
        <v>0</v>
      </c>
      <c r="AG18" s="6">
        <f t="shared" si="2"/>
        <v>0</v>
      </c>
      <c r="AH18" s="6">
        <f t="shared" si="2"/>
        <v>0</v>
      </c>
      <c r="AI18" s="6">
        <f t="shared" si="2"/>
        <v>0</v>
      </c>
      <c r="AJ18" s="6">
        <f t="shared" si="2"/>
        <v>0</v>
      </c>
      <c r="AK18" s="6">
        <f t="shared" si="2"/>
        <v>0</v>
      </c>
      <c r="AL18" s="6">
        <f t="shared" si="2"/>
        <v>0</v>
      </c>
      <c r="AM18" s="6">
        <f t="shared" si="2"/>
        <v>0</v>
      </c>
      <c r="AN18" s="6">
        <f t="shared" si="2"/>
        <v>-1.7300000004470348</v>
      </c>
      <c r="AO18" s="6">
        <f t="shared" si="2"/>
        <v>-1.7300000004470348</v>
      </c>
      <c r="AP18" s="6">
        <f t="shared" si="2"/>
        <v>-1.7300000004470348</v>
      </c>
      <c r="AQ18" s="6">
        <f t="shared" si="2"/>
        <v>-1.7300000004470348</v>
      </c>
      <c r="AR18" s="6">
        <f t="shared" si="2"/>
        <v>-1.7300000004470348</v>
      </c>
      <c r="AS18" s="6">
        <f t="shared" si="2"/>
        <v>-1.7300000004470348</v>
      </c>
      <c r="AT18" s="6">
        <f t="shared" si="2"/>
        <v>-1.7300000004470348</v>
      </c>
      <c r="AU18" s="6">
        <f t="shared" si="2"/>
        <v>-1.7300000004470348</v>
      </c>
      <c r="AV18" s="6">
        <f t="shared" si="2"/>
        <v>-1.7300000004470348</v>
      </c>
      <c r="AW18" s="5"/>
      <c r="AX18" s="5"/>
      <c r="AY18" s="5"/>
      <c r="AZ18" s="5"/>
      <c r="BA18" s="7">
        <f>SUM(S18:AA18)</f>
        <v>-30958340.009999998</v>
      </c>
      <c r="BB18" s="5"/>
    </row>
    <row r="19" spans="1:56">
      <c r="A19" s="5" t="s">
        <v>21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6">
        <f>S24-S11</f>
        <v>-3241.0599999999977</v>
      </c>
      <c r="T19" s="6">
        <f t="shared" ref="T19:AV19" si="3">T24-T11</f>
        <v>-200235.84000000003</v>
      </c>
      <c r="U19" s="6">
        <f t="shared" si="3"/>
        <v>-293581.08999999997</v>
      </c>
      <c r="V19" s="6">
        <f t="shared" si="3"/>
        <v>-362712.51</v>
      </c>
      <c r="W19" s="6">
        <f t="shared" si="3"/>
        <v>-396453.66000000003</v>
      </c>
      <c r="X19" s="6">
        <f t="shared" si="3"/>
        <v>-403942.05999999994</v>
      </c>
      <c r="Y19" s="6">
        <f t="shared" si="3"/>
        <v>-370918.19</v>
      </c>
      <c r="Z19" s="6">
        <f t="shared" si="3"/>
        <v>-283373.69</v>
      </c>
      <c r="AA19" s="6">
        <f t="shared" si="3"/>
        <v>-141191.41000000003</v>
      </c>
      <c r="AB19" s="6">
        <f t="shared" si="3"/>
        <v>0.36999999999534339</v>
      </c>
      <c r="AC19" s="6">
        <f t="shared" si="3"/>
        <v>1.0000000009313226E-2</v>
      </c>
      <c r="AD19" s="6">
        <f t="shared" si="3"/>
        <v>-0.10000000009313226</v>
      </c>
      <c r="AE19" s="6">
        <f t="shared" si="3"/>
        <v>-0.10000000009313226</v>
      </c>
      <c r="AF19" s="6">
        <f t="shared" si="3"/>
        <v>-0.10000000009313226</v>
      </c>
      <c r="AG19" s="6">
        <f t="shared" si="3"/>
        <v>-0.10000000009313226</v>
      </c>
      <c r="AH19" s="6">
        <f t="shared" si="3"/>
        <v>-0.10000000009313226</v>
      </c>
      <c r="AI19" s="6">
        <f t="shared" si="3"/>
        <v>-0.10000000009313226</v>
      </c>
      <c r="AJ19" s="6">
        <f t="shared" si="3"/>
        <v>-0.10000000009313226</v>
      </c>
      <c r="AK19" s="6">
        <f t="shared" si="3"/>
        <v>-0.10000000009313226</v>
      </c>
      <c r="AL19" s="6">
        <f t="shared" si="3"/>
        <v>-0.10000000009313226</v>
      </c>
      <c r="AM19" s="6">
        <f t="shared" si="3"/>
        <v>-0.10000000009313226</v>
      </c>
      <c r="AN19" s="6">
        <f t="shared" si="3"/>
        <v>-0.10000000009313226</v>
      </c>
      <c r="AO19" s="6">
        <f t="shared" si="3"/>
        <v>-0.10000000009313226</v>
      </c>
      <c r="AP19" s="6">
        <f t="shared" si="3"/>
        <v>-0.10000000009313226</v>
      </c>
      <c r="AQ19" s="6">
        <f t="shared" si="3"/>
        <v>-0.10000000009313226</v>
      </c>
      <c r="AR19" s="6">
        <f t="shared" si="3"/>
        <v>-0.10000000009313226</v>
      </c>
      <c r="AS19" s="6">
        <f t="shared" si="3"/>
        <v>-0.10000000009313226</v>
      </c>
      <c r="AT19" s="6">
        <f t="shared" si="3"/>
        <v>-0.10000000009313226</v>
      </c>
      <c r="AU19" s="6">
        <f t="shared" si="3"/>
        <v>-0.10000000009313226</v>
      </c>
      <c r="AV19" s="6">
        <f t="shared" si="3"/>
        <v>-0.10000000009313226</v>
      </c>
      <c r="AW19" s="5"/>
      <c r="AX19" s="5"/>
      <c r="AY19" s="5"/>
      <c r="AZ19" s="5"/>
      <c r="BA19" s="7">
        <f>SUM(S19:AA19)</f>
        <v>-2455649.5100000002</v>
      </c>
      <c r="BB19" s="5"/>
    </row>
    <row r="22" spans="1:56">
      <c r="A22" t="s">
        <v>14</v>
      </c>
      <c r="BA22" t="s">
        <v>19</v>
      </c>
      <c r="BB22" t="s">
        <v>22</v>
      </c>
    </row>
    <row r="23" spans="1:56">
      <c r="A23" t="s">
        <v>18</v>
      </c>
      <c r="P23" s="3">
        <v>0</v>
      </c>
      <c r="Q23" s="3">
        <v>0</v>
      </c>
      <c r="R23" s="3">
        <v>0</v>
      </c>
      <c r="S23" s="3">
        <v>1816653.2299999997</v>
      </c>
      <c r="T23" s="3">
        <v>1453322.3800000001</v>
      </c>
      <c r="U23" s="3">
        <v>1889319.6300000001</v>
      </c>
      <c r="V23" s="3">
        <v>2267183.9200000004</v>
      </c>
      <c r="W23" s="3">
        <v>2833979.43</v>
      </c>
      <c r="X23" s="3">
        <v>3542474.7699999996</v>
      </c>
      <c r="Y23" s="3">
        <v>4605216.78</v>
      </c>
      <c r="Z23" s="3">
        <v>6212436.9600000009</v>
      </c>
      <c r="AA23" s="3">
        <v>8380057.8900000006</v>
      </c>
      <c r="AB23" s="3">
        <v>10640182.18</v>
      </c>
      <c r="AC23" s="3">
        <v>10836470.350000001</v>
      </c>
      <c r="AD23" s="3">
        <v>10975608</v>
      </c>
      <c r="AE23" s="3">
        <v>10975608</v>
      </c>
      <c r="AF23" s="3">
        <v>10975608</v>
      </c>
      <c r="AG23" s="3">
        <v>10975608</v>
      </c>
      <c r="AH23" s="3">
        <v>10975608</v>
      </c>
      <c r="AI23" s="3">
        <v>10975608</v>
      </c>
      <c r="AJ23" s="3">
        <v>10975608</v>
      </c>
      <c r="AK23" s="3">
        <v>10975608</v>
      </c>
      <c r="AL23" s="3">
        <v>10975608</v>
      </c>
      <c r="AM23" s="3">
        <v>10975608</v>
      </c>
      <c r="AN23" s="3">
        <v>11185703.27</v>
      </c>
      <c r="AO23" s="3">
        <v>11185703.27</v>
      </c>
      <c r="AP23" s="3">
        <v>11185703.27</v>
      </c>
      <c r="AQ23" s="3">
        <v>11185703.27</v>
      </c>
      <c r="AR23" s="3">
        <v>11185703.27</v>
      </c>
      <c r="AS23" s="3">
        <v>11185703.27</v>
      </c>
      <c r="AT23" s="3">
        <v>11185703.27</v>
      </c>
      <c r="AU23" s="3">
        <v>11185703.27</v>
      </c>
      <c r="AV23" s="3">
        <v>11185703.27</v>
      </c>
      <c r="AW23" s="3">
        <v>11185703.27</v>
      </c>
      <c r="AX23" s="3">
        <v>11185703.27</v>
      </c>
      <c r="AY23" s="3" t="s">
        <v>15</v>
      </c>
      <c r="AZ23" s="3"/>
      <c r="BA23" s="3">
        <v>33000644.990000002</v>
      </c>
      <c r="BB23" s="3">
        <v>131232732.53</v>
      </c>
      <c r="BC23" s="3"/>
    </row>
    <row r="24" spans="1:56">
      <c r="A24" t="s">
        <v>16</v>
      </c>
      <c r="P24" s="3">
        <v>0</v>
      </c>
      <c r="Q24" s="3">
        <v>0</v>
      </c>
      <c r="R24" s="3">
        <v>0</v>
      </c>
      <c r="S24" s="3">
        <v>144098.94</v>
      </c>
      <c r="T24" s="3">
        <v>115279.15999999999</v>
      </c>
      <c r="U24" s="3">
        <v>149862.91</v>
      </c>
      <c r="V24" s="3">
        <v>179835.49</v>
      </c>
      <c r="W24" s="3">
        <v>224794.34</v>
      </c>
      <c r="X24" s="3">
        <v>280992.94000000006</v>
      </c>
      <c r="Y24" s="3">
        <v>365290.81</v>
      </c>
      <c r="Z24" s="3">
        <v>492777.31</v>
      </c>
      <c r="AA24" s="3">
        <v>664756.59</v>
      </c>
      <c r="AB24" s="3">
        <v>756764.37</v>
      </c>
      <c r="AC24" s="3">
        <v>770725.01</v>
      </c>
      <c r="AD24" s="3">
        <v>780620.89999999991</v>
      </c>
      <c r="AE24" s="3">
        <v>780620.89999999991</v>
      </c>
      <c r="AF24" s="3">
        <v>780620.89999999991</v>
      </c>
      <c r="AG24" s="3">
        <v>780620.89999999991</v>
      </c>
      <c r="AH24" s="3">
        <v>780620.89999999991</v>
      </c>
      <c r="AI24" s="3">
        <v>780620.89999999991</v>
      </c>
      <c r="AJ24" s="3">
        <v>780620.89999999991</v>
      </c>
      <c r="AK24" s="3">
        <v>780620.89999999991</v>
      </c>
      <c r="AL24" s="3">
        <v>780620.89999999991</v>
      </c>
      <c r="AM24" s="3">
        <v>780620.89999999991</v>
      </c>
      <c r="AN24" s="3">
        <v>780620.89999999991</v>
      </c>
      <c r="AO24" s="3">
        <v>780620.89999999991</v>
      </c>
      <c r="AP24" s="3">
        <v>780620.89999999991</v>
      </c>
      <c r="AQ24" s="3">
        <v>780620.89999999991</v>
      </c>
      <c r="AR24" s="3">
        <v>780620.89999999991</v>
      </c>
      <c r="AS24" s="3">
        <v>780620.89999999991</v>
      </c>
      <c r="AT24" s="3">
        <v>780620.89999999991</v>
      </c>
      <c r="AU24" s="3">
        <v>780620.89999999991</v>
      </c>
      <c r="AV24" s="3">
        <v>780620.89999999991</v>
      </c>
      <c r="AW24" s="3">
        <v>780620.89999999991</v>
      </c>
      <c r="AX24" s="3">
        <v>780620.89999999991</v>
      </c>
      <c r="AY24" s="3" t="s">
        <v>15</v>
      </c>
      <c r="AZ24" s="3"/>
      <c r="BA24" s="3">
        <v>2617688.4900000002</v>
      </c>
      <c r="BB24" s="3">
        <v>9333698.379999999</v>
      </c>
      <c r="BC24" s="3"/>
    </row>
    <row r="25" spans="1:56">
      <c r="A25" t="s">
        <v>17</v>
      </c>
      <c r="P25" s="3">
        <v>0</v>
      </c>
      <c r="Q25" s="3">
        <v>0</v>
      </c>
      <c r="R25" s="3">
        <v>0</v>
      </c>
      <c r="S25" s="3">
        <v>1672554.29</v>
      </c>
      <c r="T25" s="3">
        <v>1338043.2200000002</v>
      </c>
      <c r="U25" s="3">
        <v>1739456.72</v>
      </c>
      <c r="V25" s="3">
        <v>2087348.4300000002</v>
      </c>
      <c r="W25" s="3">
        <v>2609185.0900000003</v>
      </c>
      <c r="X25" s="3">
        <v>3261481.8299999996</v>
      </c>
      <c r="Y25" s="3">
        <v>4239925.9700000007</v>
      </c>
      <c r="Z25" s="3">
        <v>5719659.6500000004</v>
      </c>
      <c r="AA25" s="3">
        <v>7715301.3000000007</v>
      </c>
      <c r="AB25" s="3">
        <v>9883417.8100000005</v>
      </c>
      <c r="AC25" s="3">
        <v>10065745.34</v>
      </c>
      <c r="AD25" s="3">
        <v>10194987.1</v>
      </c>
      <c r="AE25" s="3">
        <v>10194987.1</v>
      </c>
      <c r="AF25" s="3">
        <v>10194987.1</v>
      </c>
      <c r="AG25" s="3">
        <v>10194987.1</v>
      </c>
      <c r="AH25" s="3">
        <v>10194987.1</v>
      </c>
      <c r="AI25" s="3">
        <v>10194987.1</v>
      </c>
      <c r="AJ25" s="3">
        <v>10194987.1</v>
      </c>
      <c r="AK25" s="3">
        <v>10194987.1</v>
      </c>
      <c r="AL25" s="3">
        <v>10194987.1</v>
      </c>
      <c r="AM25" s="3">
        <v>10194987.1</v>
      </c>
      <c r="AN25" s="3">
        <v>10405082.370000001</v>
      </c>
      <c r="AO25" s="3">
        <v>10405082.370000001</v>
      </c>
      <c r="AP25" s="3">
        <v>10405082.370000001</v>
      </c>
      <c r="AQ25" s="3">
        <v>10405082.370000001</v>
      </c>
      <c r="AR25" s="3">
        <v>10405082.370000001</v>
      </c>
      <c r="AS25" s="3">
        <v>10405082.370000001</v>
      </c>
      <c r="AT25" s="3">
        <v>10405082.370000001</v>
      </c>
      <c r="AU25" s="3">
        <v>10405082.370000001</v>
      </c>
      <c r="AV25" s="3">
        <v>10405082.370000001</v>
      </c>
      <c r="AW25" s="3">
        <v>10405082.370000001</v>
      </c>
      <c r="AX25" s="3">
        <v>10405082.370000001</v>
      </c>
      <c r="AY25" s="3" t="s">
        <v>15</v>
      </c>
      <c r="AZ25" s="3"/>
      <c r="BA25" s="3">
        <v>30382956.500000004</v>
      </c>
      <c r="BB25" s="3">
        <v>121899034.14999999</v>
      </c>
      <c r="BC25" s="3"/>
      <c r="BD25" s="3"/>
    </row>
    <row r="27" spans="1:56">
      <c r="BA27" s="4">
        <f>BA10+BA18-BA23</f>
        <v>0</v>
      </c>
      <c r="BB27" s="4">
        <f>BB10+BB18-BB23</f>
        <v>0.4699999988079071</v>
      </c>
    </row>
    <row r="28" spans="1:56">
      <c r="BA28" s="4">
        <f>BA11+BA19-BA24</f>
        <v>0</v>
      </c>
      <c r="BB28" s="4">
        <f>BB11+BB19-BB24</f>
        <v>0.62000000104308128</v>
      </c>
    </row>
  </sheetData>
  <pageMargins left="0.45" right="0.45" top="0.75" bottom="0.75" header="0.3" footer="0.3"/>
  <pageSetup scale="68" orientation="landscape" r:id="rId1"/>
  <headerFooter>
    <oddFooter>&amp;R&amp;D&amp;T&amp;Z&amp;F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dataExport1375719597277(1)</vt:lpstr>
      <vt:lpstr>'dataExport1375719597277(1)'!Print_Area</vt:lpstr>
      <vt:lpstr>'dataExport1375719597277(1)'!Print_Titles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marcia.schaper</cp:lastModifiedBy>
  <cp:lastPrinted>2013-08-05T17:05:12Z</cp:lastPrinted>
  <dcterms:created xsi:type="dcterms:W3CDTF">2013-08-05T16:21:44Z</dcterms:created>
  <dcterms:modified xsi:type="dcterms:W3CDTF">2013-08-05T17:05:16Z</dcterms:modified>
</cp:coreProperties>
</file>